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инотдел\Documents\Бюджет\Бюджет 2015\Годовой отчет\Решение Думы\"/>
    </mc:Choice>
  </mc:AlternateContent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63" i="1" l="1"/>
  <c r="G62" i="1" s="1"/>
  <c r="G16" i="1" l="1"/>
  <c r="G59" i="1"/>
  <c r="G54" i="1"/>
  <c r="G50" i="1" s="1"/>
  <c r="G46" i="1"/>
  <c r="G45" i="1" s="1"/>
  <c r="G43" i="1"/>
  <c r="G37" i="1"/>
  <c r="G31" i="1"/>
  <c r="G30" i="1" s="1"/>
  <c r="G27" i="1"/>
  <c r="G25" i="1"/>
  <c r="G24" i="1" s="1"/>
  <c r="G21" i="1"/>
  <c r="G15" i="1"/>
  <c r="G11" i="1"/>
  <c r="G10" i="1" s="1"/>
  <c r="F59" i="1"/>
  <c r="F54" i="1"/>
  <c r="F51" i="1"/>
  <c r="F47" i="1"/>
  <c r="F46" i="1" s="1"/>
  <c r="F45" i="1" s="1"/>
  <c r="F44" i="1"/>
  <c r="F43" i="1" s="1"/>
  <c r="F38" i="1"/>
  <c r="F37" i="1" s="1"/>
  <c r="F31" i="1"/>
  <c r="F30" i="1" s="1"/>
  <c r="F28" i="1"/>
  <c r="F27" i="1" s="1"/>
  <c r="F25" i="1"/>
  <c r="F21" i="1"/>
  <c r="F16" i="1"/>
  <c r="F15" i="1" s="1"/>
  <c r="F11" i="1"/>
  <c r="F10" i="1" s="1"/>
  <c r="F24" i="1" l="1"/>
  <c r="G42" i="1"/>
  <c r="G9" i="1"/>
  <c r="F50" i="1"/>
  <c r="F42" i="1" s="1"/>
  <c r="F41" i="1" s="1"/>
  <c r="F9" i="1"/>
  <c r="G41" i="1" l="1"/>
  <c r="G64" i="1" s="1"/>
  <c r="F64" i="1"/>
</calcChain>
</file>

<file path=xl/sharedStrings.xml><?xml version="1.0" encoding="utf-8"?>
<sst xmlns="http://schemas.openxmlformats.org/spreadsheetml/2006/main" count="196" uniqueCount="124">
  <si>
    <t>Наименование</t>
  </si>
  <si>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</si>
  <si>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</si>
  <si>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</si>
  <si>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</si>
  <si>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</si>
  <si>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</si>
  <si>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</si>
  <si>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</si>
  <si>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</si>
  <si>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</si>
  <si>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</si>
  <si>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</si>
  <si>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</si>
  <si>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</si>
  <si>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</si>
  <si>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1 06 01020 04 0000 110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</si>
  <si>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</si>
  <si>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</si>
  <si>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</si>
  <si>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</si>
  <si>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</si>
  <si>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</si>
  <si>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</si>
  <si>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</si>
  <si>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</si>
  <si>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</si>
  <si>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</si>
  <si>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1 12 00000 00 0000 000</t>
  </si>
  <si>
    <t>1 13 00000 00 0000 000</t>
  </si>
  <si>
    <t>Доходы от оказания платных услуг и компенсации затрат государства</t>
  </si>
  <si>
    <t>1 13 01994 04 0000 130</t>
  </si>
  <si>
    <t>Прочие доходы от оказания платных услуг получателями средств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</si>
  <si>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</si>
  <si>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</si>
  <si>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</si>
  <si>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</si>
  <si>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2 02 01007 04 0000 151</t>
  </si>
  <si>
    <t>Дотации бюджетам закрытых административно-территориальных образований</t>
  </si>
  <si>
    <t>2 02 03000 00 0000 000</t>
  </si>
  <si>
    <t>Субвенции бюджетам субъектов Российской Федерации и муниципальных образований</t>
  </si>
  <si>
    <t>2 02 03003 04 1018 151</t>
  </si>
  <si>
    <t>2 02 03015 04 1020 151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</si>
  <si>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</si>
  <si>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</si>
  <si>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</si>
  <si>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2 02 03999 04 2015 151</t>
  </si>
  <si>
    <t>Субвенция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</si>
  <si>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2 02 03999 04 2016 151</t>
  </si>
  <si>
    <t xml:space="preserve"> 2 02 03999 04 2114 151</t>
  </si>
  <si>
    <t>Субвенция местным бюджетам на осуществление отдельных государственных полномочий Тверской области по созданию административных комиссий</t>
  </si>
  <si>
    <t>2 02 04000 00 0000 000</t>
  </si>
  <si>
    <t>Иные межбюджетные трансферты</t>
  </si>
  <si>
    <t>ИТОГО ДОХОДОВ</t>
  </si>
  <si>
    <t>000</t>
  </si>
  <si>
    <t>к решению Думы ЗАТО Солнечный</t>
  </si>
  <si>
    <t>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</si>
  <si>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</si>
  <si>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</si>
  <si>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</si>
  <si>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</si>
  <si>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</si>
  <si>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</si>
  <si>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1 11 05074 04 0000 120</t>
  </si>
  <si>
    <t>Доходы от сдачи в аренду имущества, составляющего казну городских округов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</si>
  <si>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</si>
  <si>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</si>
  <si>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</si>
  <si>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</si>
  <si>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</si>
  <si>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</si>
  <si>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</si>
  <si>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</si>
  <si>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</si>
  <si>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</si>
  <si>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городских округов на государственную регистрацию актов гражданского состояния</t>
  </si>
  <si>
    <t>Субвенция на обеспечение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</si>
  <si>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Платежи при пользовании природными ресурсами</t>
  </si>
  <si>
    <t>1 00 00000 00 0000 000</t>
  </si>
  <si>
    <t>Налоговые и неналоговые доходы</t>
  </si>
  <si>
    <t>2 02 03999 04 2153 151</t>
  </si>
  <si>
    <t>2 02 02000 00 0000 000</t>
  </si>
  <si>
    <t>Субсидии бюджетам субъектов Российской Федерации и муниципальных образований</t>
  </si>
  <si>
    <t>2 02 02999 04 2012 151</t>
  </si>
  <si>
    <t>2 00 00000 00 0000 000</t>
  </si>
  <si>
    <t>Безвозмездные поступления</t>
  </si>
  <si>
    <t>1 16 00000 00 0000 000</t>
  </si>
  <si>
    <t>Штрафы, санкции, возмещение ущерба</t>
  </si>
  <si>
    <t>Приложение № 2</t>
  </si>
  <si>
    <t>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</si>
  <si>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</si>
  <si>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2 02 02999 04 2065 151</t>
  </si>
  <si>
    <t>2 02 04999 04 2164 151</t>
  </si>
  <si>
    <t>"Об утверждении отчета об исполнении</t>
  </si>
  <si>
    <t>Утверждено Решением Думы о бюджете ЗАТО Солнечный</t>
  </si>
  <si>
    <t>Кассовое исполнение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</si>
  <si>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</si>
  <si>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</si>
  <si>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</si>
  <si>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</si>
  <si>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</si>
  <si>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</si>
  <si>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бюджета ЗАТО Солнечный за 2015 год"</t>
  </si>
  <si>
    <t>Отчет об исполнении доходов бюджета ЗАТО Солнечный по группам, подгруппам, 
статьям, подстатьям и элементам доходов классификации доходов 
Российской Федерации за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</si>
  <si>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</si>
  <si>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</si>
  <si>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</si>
  <si>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</si>
  <si>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</si>
  <si>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1 11 05024 04 000 120</t>
  </si>
  <si>
    <t>1 13 02640 04 0000 130</t>
  </si>
  <si>
    <t>Доходы, поступающие в порядке возмещения расходов, понесенных в связи с эксплуатацией имущества городских округов</t>
  </si>
  <si>
    <t>2 02 02999 00 0000 000</t>
  </si>
  <si>
    <t>Прочие субсидии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</si>
  <si>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</si>
  <si>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на поддержку социальных маршрутов внутреннего водного транспорта</t>
  </si>
  <si>
    <t>3 02 02999 04 2071 151</t>
  </si>
  <si>
    <t>Субсидии на организацию отдыха детей в каникулярное время</t>
  </si>
  <si>
    <t>2 02 03029 04 2177 151</t>
  </si>
  <si>
    <t>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</si>
  <si>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2 02 04025 04 1003 151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</si>
  <si>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</si>
  <si>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</si>
  <si>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от 12.05.2016г. № 26-5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</si>
</sst>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69">
    <xf numFmtId="0" fontId="0" fillId="0" borderId="0" xfId="0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/>
    <xf numFmtId="4" fontId="3" fillId="0" borderId="0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4" fontId="2" fillId="0" borderId="1" xfId="1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4" xfId="1" applyFont="1" applyBorder="1" applyAlignment="1">
      <alignment wrapText="1"/>
    </xf>
    <xf numFmtId="4" fontId="6" fillId="0" borderId="1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center" wrapText="1"/>
    </xf>
    <xf numFmtId="49" fontId="3" fillId="0" borderId="3" xfId="1" applyNumberFormat="1" applyFont="1" applyBorder="1" applyAlignment="1">
      <alignment horizontal="center" wrapText="1"/>
    </xf>
    <xf numFmtId="49" fontId="3" fillId="0" borderId="4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2" xfId="1" applyNumberFormat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right" vertical="center"/>
    </xf>
    <xf numFmtId="4" fontId="2" fillId="0" borderId="3" xfId="1" applyNumberFormat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="120" zoomScaleNormal="120" workbookViewId="0">
      <selection activeCell="A6" sqref="A6:G6"/>
    </sheetView>
  </sheetViews>
  <sheetFormatPr defaultRowHeight="15" x14ac:dyDescent="0.25"/>
  <cols>
    <col min="1" max="1" width="5.42578125" customWidth="1"/>
    <col min="2" max="2" width="7.85546875" customWidth="1"/>
    <col min="3" max="3" width="11.85546875" customWidth="1"/>
    <col min="4" max="4" width="5.28515625" bestFit="1" customWidth="1"/>
    <col min="5" max="5" width="60.85546875" customWidth="1"/>
    <col min="6" max="7" width="18" customWidth="1"/>
  </cols>
  <sheetData>
    <row r="1" spans="1:9" ht="15.75" x14ac:dyDescent="0.25">
      <c r="E1" s="56" t="s">
        <v>88</v>
      </c>
      <c r="F1" s="56"/>
      <c r="G1" s="56"/>
      <c r="H1" s="13"/>
      <c r="I1" s="13"/>
    </row>
    <row r="2" spans="1:9" ht="15.75" x14ac:dyDescent="0.25">
      <c r="E2" s="56" t="s">
        <v>55</v>
      </c>
      <c r="F2" s="56"/>
      <c r="G2" s="56"/>
      <c r="H2" s="13"/>
      <c r="I2" s="13"/>
    </row>
    <row r="3" spans="1:9" ht="15.75" x14ac:dyDescent="0.25">
      <c r="E3" s="56" t="s">
        <v>93</v>
      </c>
      <c r="F3" s="56"/>
      <c r="G3" s="56"/>
      <c r="H3" s="13"/>
      <c r="I3" s="13"/>
    </row>
    <row r="4" spans="1:9" ht="15.75" x14ac:dyDescent="0.25">
      <c r="E4" s="56" t="s">
        <v>102</v>
      </c>
      <c r="F4" s="56"/>
      <c r="G4" s="56"/>
      <c r="H4" s="13"/>
      <c r="I4" s="13"/>
    </row>
    <row r="5" spans="1:9" ht="15.75" x14ac:dyDescent="0.25">
      <c r="E5" s="56" t="s">
        <v>123</v>
      </c>
      <c r="F5" s="56"/>
      <c r="G5" s="56"/>
      <c r="H5" s="13"/>
      <c r="I5" s="13"/>
    </row>
    <row r="6" spans="1:9" ht="54.75" customHeight="1" x14ac:dyDescent="0.25">
      <c r="A6" s="60" t="s">
        <v>103</v>
      </c>
      <c r="B6" s="60"/>
      <c r="C6" s="60"/>
      <c r="D6" s="60"/>
      <c r="E6" s="60"/>
      <c r="F6" s="60"/>
      <c r="G6" s="60"/>
    </row>
    <row r="7" spans="1:9" x14ac:dyDescent="0.25">
      <c r="A7" s="49"/>
      <c r="B7" s="49"/>
      <c r="C7" s="49"/>
      <c r="D7" s="49"/>
      <c r="E7" s="49"/>
      <c r="F7" s="14"/>
      <c r="G7" s="14" t="s">
        <v>56</v>
      </c>
    </row>
    <row r="8" spans="1:9" ht="74.25" customHeight="1" x14ac:dyDescent="0.25">
      <c r="A8" s="50" t="s">
        <v>1</v>
      </c>
      <c r="B8" s="51"/>
      <c r="C8" s="51"/>
      <c r="D8" s="52"/>
      <c r="E8" s="23" t="s">
        <v>0</v>
      </c>
      <c r="F8" s="15" t="s">
        <v>94</v>
      </c>
      <c r="G8" s="15" t="s">
        <v>95</v>
      </c>
    </row>
    <row r="9" spans="1:9" ht="23.25" customHeight="1" x14ac:dyDescent="0.25">
      <c r="A9" s="21" t="s">
        <v>54</v>
      </c>
      <c r="B9" s="53" t="s">
        <v>78</v>
      </c>
      <c r="C9" s="54"/>
      <c r="D9" s="55"/>
      <c r="E9" s="1" t="s">
        <v>79</v>
      </c>
      <c r="F9" s="20">
        <f>F10+F15+F21+F24+F29+F30+F36+F37+F40</f>
        <v>18527192.009999998</v>
      </c>
      <c r="G9" s="20">
        <f>G10+G15+G21+G24+G29+G30+G36+G37+G40</f>
        <v>17722492.389999997</v>
      </c>
    </row>
    <row r="10" spans="1:9" ht="15" customHeight="1" x14ac:dyDescent="0.25">
      <c r="A10" s="21" t="s">
        <v>54</v>
      </c>
      <c r="B10" s="53" t="s">
        <v>2</v>
      </c>
      <c r="C10" s="54"/>
      <c r="D10" s="55"/>
      <c r="E10" s="1" t="s">
        <v>3</v>
      </c>
      <c r="F10" s="20">
        <f>F11</f>
        <v>12359708.779999999</v>
      </c>
      <c r="G10" s="20">
        <f>G11</f>
        <v>11748137.98</v>
      </c>
    </row>
    <row r="11" spans="1:9" ht="15" customHeight="1" x14ac:dyDescent="0.25">
      <c r="A11" s="22" t="s">
        <v>54</v>
      </c>
      <c r="B11" s="57" t="s">
        <v>4</v>
      </c>
      <c r="C11" s="58"/>
      <c r="D11" s="59"/>
      <c r="E11" s="2" t="s">
        <v>5</v>
      </c>
      <c r="F11" s="3">
        <f>F12+F13+F14</f>
        <v>12359708.779999999</v>
      </c>
      <c r="G11" s="3">
        <f>G12+G13+G14</f>
        <v>11748137.98</v>
      </c>
    </row>
    <row r="12" spans="1:9" ht="75" x14ac:dyDescent="0.25">
      <c r="A12" s="22" t="s">
        <v>54</v>
      </c>
      <c r="B12" s="57" t="s">
        <v>6</v>
      </c>
      <c r="C12" s="58"/>
      <c r="D12" s="59"/>
      <c r="E12" s="2" t="s">
        <v>104</v>
      </c>
      <c r="F12" s="3">
        <v>12330560</v>
      </c>
      <c r="G12" s="3">
        <v>11724230.189999999</v>
      </c>
    </row>
    <row r="13" spans="1:9" ht="105" x14ac:dyDescent="0.25">
      <c r="A13" s="22" t="s">
        <v>54</v>
      </c>
      <c r="B13" s="34" t="s">
        <v>7</v>
      </c>
      <c r="C13" s="35"/>
      <c r="D13" s="36"/>
      <c r="E13" s="4" t="s">
        <v>57</v>
      </c>
      <c r="F13" s="3">
        <v>25148.78</v>
      </c>
      <c r="G13" s="3">
        <v>20090.88</v>
      </c>
    </row>
    <row r="14" spans="1:9" ht="45" x14ac:dyDescent="0.25">
      <c r="A14" s="22" t="s">
        <v>54</v>
      </c>
      <c r="B14" s="34" t="s">
        <v>58</v>
      </c>
      <c r="C14" s="35"/>
      <c r="D14" s="36"/>
      <c r="E14" s="4" t="s">
        <v>59</v>
      </c>
      <c r="F14" s="3">
        <v>4000</v>
      </c>
      <c r="G14" s="3">
        <v>3816.91</v>
      </c>
    </row>
    <row r="15" spans="1:9" ht="28.5" x14ac:dyDescent="0.25">
      <c r="A15" s="21" t="s">
        <v>54</v>
      </c>
      <c r="B15" s="43" t="s">
        <v>65</v>
      </c>
      <c r="C15" s="44"/>
      <c r="D15" s="45"/>
      <c r="E15" s="10" t="s">
        <v>66</v>
      </c>
      <c r="F15" s="24">
        <f>F16</f>
        <v>350363</v>
      </c>
      <c r="G15" s="24">
        <f>G16</f>
        <v>332906.34999999998</v>
      </c>
    </row>
    <row r="16" spans="1:9" ht="30" x14ac:dyDescent="0.25">
      <c r="A16" s="22"/>
      <c r="B16" s="34" t="s">
        <v>67</v>
      </c>
      <c r="C16" s="35"/>
      <c r="D16" s="36"/>
      <c r="E16" s="4" t="s">
        <v>68</v>
      </c>
      <c r="F16" s="25">
        <f>F17+F18+F19</f>
        <v>350363</v>
      </c>
      <c r="G16" s="25">
        <f>G17+G18+G19+G20</f>
        <v>332906.34999999998</v>
      </c>
    </row>
    <row r="17" spans="1:7" ht="75" x14ac:dyDescent="0.25">
      <c r="A17" s="22"/>
      <c r="B17" s="34" t="s">
        <v>69</v>
      </c>
      <c r="C17" s="35"/>
      <c r="D17" s="36"/>
      <c r="E17" s="26" t="s">
        <v>72</v>
      </c>
      <c r="F17" s="27">
        <v>117000</v>
      </c>
      <c r="G17" s="11">
        <v>116052.07</v>
      </c>
    </row>
    <row r="18" spans="1:7" ht="90" x14ac:dyDescent="0.25">
      <c r="A18" s="22"/>
      <c r="B18" s="34" t="s">
        <v>70</v>
      </c>
      <c r="C18" s="35"/>
      <c r="D18" s="36"/>
      <c r="E18" s="26" t="s">
        <v>73</v>
      </c>
      <c r="F18" s="27">
        <v>3363</v>
      </c>
      <c r="G18" s="11">
        <v>3143.9</v>
      </c>
    </row>
    <row r="19" spans="1:7" ht="75" x14ac:dyDescent="0.25">
      <c r="A19" s="22"/>
      <c r="B19" s="34" t="s">
        <v>71</v>
      </c>
      <c r="C19" s="35"/>
      <c r="D19" s="36"/>
      <c r="E19" s="26" t="s">
        <v>74</v>
      </c>
      <c r="F19" s="27">
        <v>230000</v>
      </c>
      <c r="G19" s="11">
        <v>228636.61</v>
      </c>
    </row>
    <row r="20" spans="1:7" ht="75" x14ac:dyDescent="0.25">
      <c r="A20" s="22"/>
      <c r="B20" s="34" t="s">
        <v>96</v>
      </c>
      <c r="C20" s="35"/>
      <c r="D20" s="36"/>
      <c r="E20" s="26" t="s">
        <v>97</v>
      </c>
      <c r="F20" s="27"/>
      <c r="G20" s="11">
        <v>-14926.23</v>
      </c>
    </row>
    <row r="21" spans="1:7" ht="15" customHeight="1" x14ac:dyDescent="0.25">
      <c r="A21" s="21" t="s">
        <v>54</v>
      </c>
      <c r="B21" s="40" t="s">
        <v>8</v>
      </c>
      <c r="C21" s="41"/>
      <c r="D21" s="42"/>
      <c r="E21" s="1" t="s">
        <v>9</v>
      </c>
      <c r="F21" s="20">
        <f>F22+F23</f>
        <v>204614.21</v>
      </c>
      <c r="G21" s="20">
        <f>G22+G23</f>
        <v>205020.21</v>
      </c>
    </row>
    <row r="22" spans="1:7" ht="15" customHeight="1" x14ac:dyDescent="0.25">
      <c r="A22" s="22" t="s">
        <v>54</v>
      </c>
      <c r="B22" s="31" t="s">
        <v>10</v>
      </c>
      <c r="C22" s="32"/>
      <c r="D22" s="33"/>
      <c r="E22" s="2" t="s">
        <v>11</v>
      </c>
      <c r="F22" s="3">
        <v>202893.21</v>
      </c>
      <c r="G22" s="3">
        <v>203299.21</v>
      </c>
    </row>
    <row r="23" spans="1:7" ht="30" customHeight="1" x14ac:dyDescent="0.25">
      <c r="A23" s="22"/>
      <c r="B23" s="31" t="s">
        <v>105</v>
      </c>
      <c r="C23" s="32"/>
      <c r="D23" s="33"/>
      <c r="E23" s="2" t="s">
        <v>106</v>
      </c>
      <c r="F23" s="3">
        <v>1721</v>
      </c>
      <c r="G23" s="3">
        <v>1721</v>
      </c>
    </row>
    <row r="24" spans="1:7" ht="21" customHeight="1" x14ac:dyDescent="0.25">
      <c r="A24" s="21" t="s">
        <v>54</v>
      </c>
      <c r="B24" s="40" t="s">
        <v>12</v>
      </c>
      <c r="C24" s="41"/>
      <c r="D24" s="42"/>
      <c r="E24" s="1" t="s">
        <v>13</v>
      </c>
      <c r="F24" s="20">
        <f>F25+F27</f>
        <v>1103430.8400000001</v>
      </c>
      <c r="G24" s="20">
        <f>G25+G27</f>
        <v>1100690.95</v>
      </c>
    </row>
    <row r="25" spans="1:7" ht="15" customHeight="1" x14ac:dyDescent="0.25">
      <c r="A25" s="22" t="s">
        <v>54</v>
      </c>
      <c r="B25" s="31" t="s">
        <v>14</v>
      </c>
      <c r="C25" s="32"/>
      <c r="D25" s="33"/>
      <c r="E25" s="2" t="s">
        <v>15</v>
      </c>
      <c r="F25" s="3">
        <f>F26</f>
        <v>111226.33</v>
      </c>
      <c r="G25" s="3">
        <f>G26</f>
        <v>108482.43</v>
      </c>
    </row>
    <row r="26" spans="1:7" ht="45.75" customHeight="1" x14ac:dyDescent="0.25">
      <c r="A26" s="22" t="s">
        <v>54</v>
      </c>
      <c r="B26" s="31" t="s">
        <v>16</v>
      </c>
      <c r="C26" s="32"/>
      <c r="D26" s="33"/>
      <c r="E26" s="2" t="s">
        <v>17</v>
      </c>
      <c r="F26" s="3">
        <v>111226.33</v>
      </c>
      <c r="G26" s="3">
        <v>108482.43</v>
      </c>
    </row>
    <row r="27" spans="1:7" ht="18.75" customHeight="1" x14ac:dyDescent="0.25">
      <c r="A27" s="22" t="s">
        <v>54</v>
      </c>
      <c r="B27" s="31" t="s">
        <v>18</v>
      </c>
      <c r="C27" s="32"/>
      <c r="D27" s="33"/>
      <c r="E27" s="5" t="s">
        <v>19</v>
      </c>
      <c r="F27" s="3">
        <f>F28</f>
        <v>992204.51</v>
      </c>
      <c r="G27" s="3">
        <f>G28</f>
        <v>992208.52</v>
      </c>
    </row>
    <row r="28" spans="1:7" ht="33" customHeight="1" x14ac:dyDescent="0.25">
      <c r="A28" s="22" t="s">
        <v>54</v>
      </c>
      <c r="B28" s="61" t="s">
        <v>107</v>
      </c>
      <c r="C28" s="62"/>
      <c r="D28" s="63"/>
      <c r="E28" s="5" t="s">
        <v>108</v>
      </c>
      <c r="F28" s="25">
        <f>1327878.52-338869.53+3195.52</f>
        <v>992204.51</v>
      </c>
      <c r="G28" s="3">
        <v>992208.52</v>
      </c>
    </row>
    <row r="29" spans="1:7" ht="15" customHeight="1" x14ac:dyDescent="0.25">
      <c r="A29" s="21" t="s">
        <v>54</v>
      </c>
      <c r="B29" s="43" t="s">
        <v>60</v>
      </c>
      <c r="C29" s="44"/>
      <c r="D29" s="45"/>
      <c r="E29" s="9" t="s">
        <v>61</v>
      </c>
      <c r="F29" s="20">
        <v>2200</v>
      </c>
      <c r="G29" s="20">
        <v>2200</v>
      </c>
    </row>
    <row r="30" spans="1:7" ht="29.25" customHeight="1" x14ac:dyDescent="0.25">
      <c r="A30" s="21" t="s">
        <v>54</v>
      </c>
      <c r="B30" s="40" t="s">
        <v>20</v>
      </c>
      <c r="C30" s="41"/>
      <c r="D30" s="42"/>
      <c r="E30" s="1" t="s">
        <v>21</v>
      </c>
      <c r="F30" s="20">
        <f>F31</f>
        <v>1323763.95</v>
      </c>
      <c r="G30" s="20">
        <f>G31</f>
        <v>1260545.0399999998</v>
      </c>
    </row>
    <row r="31" spans="1:7" ht="15" customHeight="1" x14ac:dyDescent="0.25">
      <c r="A31" s="22" t="s">
        <v>54</v>
      </c>
      <c r="B31" s="31" t="s">
        <v>22</v>
      </c>
      <c r="C31" s="32"/>
      <c r="D31" s="33"/>
      <c r="E31" s="2" t="s">
        <v>23</v>
      </c>
      <c r="F31" s="3">
        <f>F32+F34+F35+F33</f>
        <v>1323763.95</v>
      </c>
      <c r="G31" s="3">
        <f>G32+G34+G35+G33</f>
        <v>1260545.0399999998</v>
      </c>
    </row>
    <row r="32" spans="1:7" ht="29.25" customHeight="1" x14ac:dyDescent="0.25">
      <c r="A32" s="22" t="s">
        <v>54</v>
      </c>
      <c r="B32" s="34" t="s">
        <v>24</v>
      </c>
      <c r="C32" s="35"/>
      <c r="D32" s="36"/>
      <c r="E32" s="6" t="s">
        <v>25</v>
      </c>
      <c r="F32" s="3">
        <v>147795.03</v>
      </c>
      <c r="G32" s="3">
        <v>133529.35999999999</v>
      </c>
    </row>
    <row r="33" spans="1:7" ht="15" customHeight="1" x14ac:dyDescent="0.25">
      <c r="A33" s="22" t="s">
        <v>89</v>
      </c>
      <c r="B33" s="34" t="s">
        <v>109</v>
      </c>
      <c r="C33" s="35"/>
      <c r="D33" s="36"/>
      <c r="E33" s="6" t="s">
        <v>90</v>
      </c>
      <c r="F33" s="3">
        <v>33832.68</v>
      </c>
      <c r="G33" s="3">
        <v>35234.68</v>
      </c>
    </row>
    <row r="34" spans="1:7" ht="60" x14ac:dyDescent="0.25">
      <c r="A34" s="22" t="s">
        <v>54</v>
      </c>
      <c r="B34" s="34" t="s">
        <v>26</v>
      </c>
      <c r="C34" s="35"/>
      <c r="D34" s="36"/>
      <c r="E34" s="2" t="s">
        <v>27</v>
      </c>
      <c r="F34" s="3">
        <v>662484.17000000004</v>
      </c>
      <c r="G34" s="3">
        <v>628520.13</v>
      </c>
    </row>
    <row r="35" spans="1:7" ht="30" x14ac:dyDescent="0.25">
      <c r="A35" s="22" t="s">
        <v>54</v>
      </c>
      <c r="B35" s="34" t="s">
        <v>63</v>
      </c>
      <c r="C35" s="35"/>
      <c r="D35" s="36"/>
      <c r="E35" s="2" t="s">
        <v>64</v>
      </c>
      <c r="F35" s="3">
        <v>479652.07</v>
      </c>
      <c r="G35" s="3">
        <v>463260.87</v>
      </c>
    </row>
    <row r="36" spans="1:7" ht="15" customHeight="1" x14ac:dyDescent="0.25">
      <c r="A36" s="21" t="s">
        <v>54</v>
      </c>
      <c r="B36" s="40" t="s">
        <v>28</v>
      </c>
      <c r="C36" s="41"/>
      <c r="D36" s="42"/>
      <c r="E36" s="1" t="s">
        <v>77</v>
      </c>
      <c r="F36" s="7">
        <v>104500</v>
      </c>
      <c r="G36" s="20">
        <v>97907.35</v>
      </c>
    </row>
    <row r="37" spans="1:7" ht="29.25" x14ac:dyDescent="0.25">
      <c r="A37" s="21" t="s">
        <v>54</v>
      </c>
      <c r="B37" s="43" t="s">
        <v>29</v>
      </c>
      <c r="C37" s="44"/>
      <c r="D37" s="45"/>
      <c r="E37" s="1" t="s">
        <v>30</v>
      </c>
      <c r="F37" s="7">
        <f>F38+F39</f>
        <v>2948195.99</v>
      </c>
      <c r="G37" s="7">
        <f>G38+G39</f>
        <v>2844669.27</v>
      </c>
    </row>
    <row r="38" spans="1:7" ht="15" customHeight="1" x14ac:dyDescent="0.25">
      <c r="A38" s="22" t="s">
        <v>54</v>
      </c>
      <c r="B38" s="46" t="s">
        <v>31</v>
      </c>
      <c r="C38" s="47"/>
      <c r="D38" s="48"/>
      <c r="E38" s="8" t="s">
        <v>32</v>
      </c>
      <c r="F38" s="3">
        <f>2350760+577710.27</f>
        <v>2928470.27</v>
      </c>
      <c r="G38" s="30">
        <v>2824943.55</v>
      </c>
    </row>
    <row r="39" spans="1:7" ht="45" x14ac:dyDescent="0.25">
      <c r="A39" s="22" t="s">
        <v>54</v>
      </c>
      <c r="B39" s="46" t="s">
        <v>110</v>
      </c>
      <c r="C39" s="47"/>
      <c r="D39" s="48"/>
      <c r="E39" s="8" t="s">
        <v>111</v>
      </c>
      <c r="F39" s="3">
        <v>19725.72</v>
      </c>
      <c r="G39" s="30">
        <v>19725.72</v>
      </c>
    </row>
    <row r="40" spans="1:7" x14ac:dyDescent="0.25">
      <c r="A40" s="21" t="s">
        <v>54</v>
      </c>
      <c r="B40" s="37" t="s">
        <v>86</v>
      </c>
      <c r="C40" s="38"/>
      <c r="D40" s="39"/>
      <c r="E40" s="12" t="s">
        <v>87</v>
      </c>
      <c r="F40" s="20">
        <v>130415.24</v>
      </c>
      <c r="G40" s="20">
        <v>130415.24</v>
      </c>
    </row>
    <row r="41" spans="1:7" ht="15" customHeight="1" x14ac:dyDescent="0.25">
      <c r="A41" s="21" t="s">
        <v>54</v>
      </c>
      <c r="B41" s="40" t="s">
        <v>84</v>
      </c>
      <c r="C41" s="41"/>
      <c r="D41" s="42"/>
      <c r="E41" s="12" t="s">
        <v>85</v>
      </c>
      <c r="F41" s="20">
        <f>F42</f>
        <v>85699300</v>
      </c>
      <c r="G41" s="20">
        <f>G42+G62</f>
        <v>85663731.909999996</v>
      </c>
    </row>
    <row r="42" spans="1:7" ht="29.25" customHeight="1" x14ac:dyDescent="0.25">
      <c r="A42" s="21" t="s">
        <v>54</v>
      </c>
      <c r="B42" s="40" t="s">
        <v>33</v>
      </c>
      <c r="C42" s="41"/>
      <c r="D42" s="42"/>
      <c r="E42" s="1" t="s">
        <v>34</v>
      </c>
      <c r="F42" s="20">
        <f>F43+F50+F59+F45</f>
        <v>85699300</v>
      </c>
      <c r="G42" s="20">
        <f>G43+G45+G50+G59</f>
        <v>85675400</v>
      </c>
    </row>
    <row r="43" spans="1:7" ht="29.25" customHeight="1" x14ac:dyDescent="0.25">
      <c r="A43" s="21" t="s">
        <v>54</v>
      </c>
      <c r="B43" s="40" t="s">
        <v>35</v>
      </c>
      <c r="C43" s="41"/>
      <c r="D43" s="42"/>
      <c r="E43" s="1" t="s">
        <v>36</v>
      </c>
      <c r="F43" s="20">
        <f>F44</f>
        <v>66911400</v>
      </c>
      <c r="G43" s="20">
        <f>G44</f>
        <v>66911400</v>
      </c>
    </row>
    <row r="44" spans="1:7" ht="15" customHeight="1" x14ac:dyDescent="0.25">
      <c r="A44" s="22" t="s">
        <v>54</v>
      </c>
      <c r="B44" s="31" t="s">
        <v>37</v>
      </c>
      <c r="C44" s="32" t="s">
        <v>37</v>
      </c>
      <c r="D44" s="33" t="s">
        <v>37</v>
      </c>
      <c r="E44" s="2" t="s">
        <v>38</v>
      </c>
      <c r="F44" s="3">
        <f>74346000-7434600</f>
        <v>66911400</v>
      </c>
      <c r="G44" s="3">
        <v>66911400</v>
      </c>
    </row>
    <row r="45" spans="1:7" ht="29.25" customHeight="1" x14ac:dyDescent="0.25">
      <c r="A45" s="21" t="s">
        <v>54</v>
      </c>
      <c r="B45" s="40" t="s">
        <v>81</v>
      </c>
      <c r="C45" s="41" t="s">
        <v>39</v>
      </c>
      <c r="D45" s="42" t="s">
        <v>39</v>
      </c>
      <c r="E45" s="1" t="s">
        <v>82</v>
      </c>
      <c r="F45" s="20">
        <f>F46</f>
        <v>3885900</v>
      </c>
      <c r="G45" s="20">
        <f>G46</f>
        <v>3885900</v>
      </c>
    </row>
    <row r="46" spans="1:7" ht="16.5" customHeight="1" x14ac:dyDescent="0.25">
      <c r="A46" s="22" t="s">
        <v>54</v>
      </c>
      <c r="B46" s="31" t="s">
        <v>112</v>
      </c>
      <c r="C46" s="32"/>
      <c r="D46" s="33"/>
      <c r="E46" s="2" t="s">
        <v>113</v>
      </c>
      <c r="F46" s="3">
        <f>F47+F48+F49</f>
        <v>3885900</v>
      </c>
      <c r="G46" s="3">
        <f>G47+G48+G49</f>
        <v>3885900</v>
      </c>
    </row>
    <row r="47" spans="1:7" ht="48" customHeight="1" x14ac:dyDescent="0.25">
      <c r="A47" s="22" t="s">
        <v>54</v>
      </c>
      <c r="B47" s="31" t="s">
        <v>83</v>
      </c>
      <c r="C47" s="32"/>
      <c r="D47" s="33"/>
      <c r="E47" s="2" t="s">
        <v>114</v>
      </c>
      <c r="F47" s="3">
        <f>65000+58000</f>
        <v>123000</v>
      </c>
      <c r="G47" s="3">
        <v>123000</v>
      </c>
    </row>
    <row r="48" spans="1:7" ht="30" customHeight="1" x14ac:dyDescent="0.25">
      <c r="A48" s="22" t="s">
        <v>54</v>
      </c>
      <c r="B48" s="31" t="s">
        <v>91</v>
      </c>
      <c r="C48" s="32"/>
      <c r="D48" s="33"/>
      <c r="E48" s="2" t="s">
        <v>115</v>
      </c>
      <c r="F48" s="3">
        <v>3572900</v>
      </c>
      <c r="G48" s="3">
        <v>3572900</v>
      </c>
    </row>
    <row r="49" spans="1:7" ht="18" customHeight="1" x14ac:dyDescent="0.25">
      <c r="A49" s="22" t="s">
        <v>54</v>
      </c>
      <c r="B49" s="31" t="s">
        <v>116</v>
      </c>
      <c r="C49" s="32"/>
      <c r="D49" s="33"/>
      <c r="E49" s="2" t="s">
        <v>117</v>
      </c>
      <c r="F49" s="3">
        <v>190000</v>
      </c>
      <c r="G49" s="3">
        <v>190000</v>
      </c>
    </row>
    <row r="50" spans="1:7" ht="29.25" customHeight="1" x14ac:dyDescent="0.25">
      <c r="A50" s="21" t="s">
        <v>54</v>
      </c>
      <c r="B50" s="40" t="s">
        <v>39</v>
      </c>
      <c r="C50" s="41" t="s">
        <v>39</v>
      </c>
      <c r="D50" s="42" t="s">
        <v>39</v>
      </c>
      <c r="E50" s="1" t="s">
        <v>40</v>
      </c>
      <c r="F50" s="20">
        <f>F51+F52+F54+F53</f>
        <v>14876300</v>
      </c>
      <c r="G50" s="20">
        <f>G51+G52+G54+G53</f>
        <v>14852400</v>
      </c>
    </row>
    <row r="51" spans="1:7" ht="15" customHeight="1" x14ac:dyDescent="0.25">
      <c r="A51" s="22" t="s">
        <v>54</v>
      </c>
      <c r="B51" s="31" t="s">
        <v>41</v>
      </c>
      <c r="C51" s="32" t="s">
        <v>41</v>
      </c>
      <c r="D51" s="33" t="s">
        <v>41</v>
      </c>
      <c r="E51" s="2" t="s">
        <v>75</v>
      </c>
      <c r="F51" s="3">
        <f>55700-600-5500</f>
        <v>49600</v>
      </c>
      <c r="G51" s="3">
        <v>49600</v>
      </c>
    </row>
    <row r="52" spans="1:7" ht="45" customHeight="1" x14ac:dyDescent="0.25">
      <c r="A52" s="22" t="s">
        <v>54</v>
      </c>
      <c r="B52" s="31" t="s">
        <v>42</v>
      </c>
      <c r="C52" s="32" t="s">
        <v>42</v>
      </c>
      <c r="D52" s="33" t="s">
        <v>42</v>
      </c>
      <c r="E52" s="2" t="s">
        <v>43</v>
      </c>
      <c r="F52" s="3">
        <v>62200</v>
      </c>
      <c r="G52" s="3">
        <v>62200</v>
      </c>
    </row>
    <row r="53" spans="1:7" ht="30" customHeight="1" x14ac:dyDescent="0.25">
      <c r="A53" s="22"/>
      <c r="B53" s="31" t="s">
        <v>118</v>
      </c>
      <c r="C53" s="32" t="s">
        <v>42</v>
      </c>
      <c r="D53" s="33" t="s">
        <v>42</v>
      </c>
      <c r="E53" s="2" t="s">
        <v>119</v>
      </c>
      <c r="F53" s="3">
        <v>291300</v>
      </c>
      <c r="G53" s="3">
        <v>267400</v>
      </c>
    </row>
    <row r="54" spans="1:7" ht="18" customHeight="1" x14ac:dyDescent="0.25">
      <c r="A54" s="22" t="s">
        <v>54</v>
      </c>
      <c r="B54" s="31" t="s">
        <v>44</v>
      </c>
      <c r="C54" s="32" t="s">
        <v>44</v>
      </c>
      <c r="D54" s="33" t="s">
        <v>44</v>
      </c>
      <c r="E54" s="2" t="s">
        <v>45</v>
      </c>
      <c r="F54" s="3">
        <f>F55++F56+F57+F58</f>
        <v>14473200</v>
      </c>
      <c r="G54" s="3">
        <f>G55++G56+G57+G58</f>
        <v>14473200</v>
      </c>
    </row>
    <row r="55" spans="1:7" ht="64.5" customHeight="1" x14ac:dyDescent="0.25">
      <c r="A55" s="22" t="s">
        <v>54</v>
      </c>
      <c r="B55" s="31" t="s">
        <v>46</v>
      </c>
      <c r="C55" s="32" t="s">
        <v>46</v>
      </c>
      <c r="D55" s="33" t="s">
        <v>46</v>
      </c>
      <c r="E55" s="2" t="s">
        <v>47</v>
      </c>
      <c r="F55" s="3">
        <v>297400</v>
      </c>
      <c r="G55" s="3">
        <v>297400</v>
      </c>
    </row>
    <row r="56" spans="1:7" ht="91.5" customHeight="1" x14ac:dyDescent="0.25">
      <c r="A56" s="22" t="s">
        <v>54</v>
      </c>
      <c r="B56" s="31" t="s">
        <v>48</v>
      </c>
      <c r="C56" s="32" t="s">
        <v>48</v>
      </c>
      <c r="D56" s="33" t="s">
        <v>48</v>
      </c>
      <c r="E56" s="2" t="s">
        <v>76</v>
      </c>
      <c r="F56" s="3">
        <v>10250800</v>
      </c>
      <c r="G56" s="3">
        <v>10250800</v>
      </c>
    </row>
    <row r="57" spans="1:7" ht="45" customHeight="1" x14ac:dyDescent="0.25">
      <c r="A57" s="22" t="s">
        <v>54</v>
      </c>
      <c r="B57" s="31" t="s">
        <v>49</v>
      </c>
      <c r="C57" s="32" t="s">
        <v>49</v>
      </c>
      <c r="D57" s="33" t="s">
        <v>49</v>
      </c>
      <c r="E57" s="2" t="s">
        <v>50</v>
      </c>
      <c r="F57" s="3">
        <v>66000</v>
      </c>
      <c r="G57" s="3">
        <v>66000</v>
      </c>
    </row>
    <row r="58" spans="1:7" ht="75" x14ac:dyDescent="0.25">
      <c r="A58" s="22" t="s">
        <v>54</v>
      </c>
      <c r="B58" s="31" t="s">
        <v>80</v>
      </c>
      <c r="C58" s="32" t="s">
        <v>46</v>
      </c>
      <c r="D58" s="33" t="s">
        <v>46</v>
      </c>
      <c r="E58" s="2" t="s">
        <v>62</v>
      </c>
      <c r="F58" s="3">
        <v>3859000</v>
      </c>
      <c r="G58" s="3">
        <v>3859000</v>
      </c>
    </row>
    <row r="59" spans="1:7" ht="15" customHeight="1" x14ac:dyDescent="0.25">
      <c r="A59" s="21" t="s">
        <v>54</v>
      </c>
      <c r="B59" s="40" t="s">
        <v>51</v>
      </c>
      <c r="C59" s="41" t="s">
        <v>51</v>
      </c>
      <c r="D59" s="42" t="s">
        <v>51</v>
      </c>
      <c r="E59" s="1" t="s">
        <v>52</v>
      </c>
      <c r="F59" s="20">
        <f>F61+F60</f>
        <v>25700</v>
      </c>
      <c r="G59" s="20">
        <f>G61+G60</f>
        <v>25700</v>
      </c>
    </row>
    <row r="60" spans="1:7" ht="45" customHeight="1" x14ac:dyDescent="0.25">
      <c r="A60" s="28" t="s">
        <v>54</v>
      </c>
      <c r="B60" s="31" t="s">
        <v>120</v>
      </c>
      <c r="C60" s="32" t="s">
        <v>51</v>
      </c>
      <c r="D60" s="33" t="s">
        <v>51</v>
      </c>
      <c r="E60" s="29" t="s">
        <v>121</v>
      </c>
      <c r="F60" s="3">
        <v>700</v>
      </c>
      <c r="G60" s="3">
        <v>700</v>
      </c>
    </row>
    <row r="61" spans="1:7" ht="45" customHeight="1" x14ac:dyDescent="0.25">
      <c r="A61" s="28" t="s">
        <v>54</v>
      </c>
      <c r="B61" s="31" t="s">
        <v>92</v>
      </c>
      <c r="C61" s="32"/>
      <c r="D61" s="33"/>
      <c r="E61" s="29" t="s">
        <v>122</v>
      </c>
      <c r="F61" s="3">
        <v>25000</v>
      </c>
      <c r="G61" s="3">
        <v>25000</v>
      </c>
    </row>
    <row r="62" spans="1:7" ht="45" customHeight="1" x14ac:dyDescent="0.25">
      <c r="A62" s="18" t="s">
        <v>54</v>
      </c>
      <c r="B62" s="67" t="s">
        <v>98</v>
      </c>
      <c r="C62" s="67"/>
      <c r="D62" s="67"/>
      <c r="E62" s="19" t="s">
        <v>100</v>
      </c>
      <c r="F62" s="20">
        <v>0</v>
      </c>
      <c r="G62" s="20">
        <f>G63</f>
        <v>-11668.09</v>
      </c>
    </row>
    <row r="63" spans="1:7" ht="45" customHeight="1" x14ac:dyDescent="0.25">
      <c r="A63" s="16" t="s">
        <v>54</v>
      </c>
      <c r="B63" s="68" t="s">
        <v>99</v>
      </c>
      <c r="C63" s="68"/>
      <c r="D63" s="68"/>
      <c r="E63" s="17" t="s">
        <v>101</v>
      </c>
      <c r="F63" s="3">
        <v>0</v>
      </c>
      <c r="G63" s="3">
        <f>-11668.09</f>
        <v>-11668.09</v>
      </c>
    </row>
    <row r="64" spans="1:7" x14ac:dyDescent="0.25">
      <c r="A64" s="64" t="s">
        <v>53</v>
      </c>
      <c r="B64" s="65"/>
      <c r="C64" s="65"/>
      <c r="D64" s="65"/>
      <c r="E64" s="66"/>
      <c r="F64" s="20">
        <f>F9+F41</f>
        <v>104226492.00999999</v>
      </c>
      <c r="G64" s="20">
        <f>G9+G41</f>
        <v>103386224.3</v>
      </c>
    </row>
  </sheetData>
  <mergeCells count="64">
    <mergeCell ref="A64:E64"/>
    <mergeCell ref="B20:D20"/>
    <mergeCell ref="B62:D62"/>
    <mergeCell ref="B63:D63"/>
    <mergeCell ref="B39:D39"/>
    <mergeCell ref="B34:D34"/>
    <mergeCell ref="B31:D31"/>
    <mergeCell ref="B25:D25"/>
    <mergeCell ref="B26:D26"/>
    <mergeCell ref="B27:D27"/>
    <mergeCell ref="B61:D61"/>
    <mergeCell ref="B48:D48"/>
    <mergeCell ref="B22:D22"/>
    <mergeCell ref="B44:D44"/>
    <mergeCell ref="B50:D50"/>
    <mergeCell ref="B52:D52"/>
    <mergeCell ref="A6:G6"/>
    <mergeCell ref="B59:D59"/>
    <mergeCell ref="B60:D60"/>
    <mergeCell ref="B55:D55"/>
    <mergeCell ref="B56:D56"/>
    <mergeCell ref="B57:D57"/>
    <mergeCell ref="B58:D58"/>
    <mergeCell ref="B45:D45"/>
    <mergeCell ref="B28:D28"/>
    <mergeCell ref="B24:D24"/>
    <mergeCell ref="B30:D30"/>
    <mergeCell ref="B32:D32"/>
    <mergeCell ref="B33:D33"/>
    <mergeCell ref="B29:D29"/>
    <mergeCell ref="B21:D21"/>
    <mergeCell ref="B23:D23"/>
    <mergeCell ref="B16:D16"/>
    <mergeCell ref="B17:D17"/>
    <mergeCell ref="B18:D18"/>
    <mergeCell ref="B19:D19"/>
    <mergeCell ref="B9:D9"/>
    <mergeCell ref="B11:D11"/>
    <mergeCell ref="B12:D12"/>
    <mergeCell ref="B13:D13"/>
    <mergeCell ref="E1:G1"/>
    <mergeCell ref="E2:G2"/>
    <mergeCell ref="E3:G3"/>
    <mergeCell ref="E4:G4"/>
    <mergeCell ref="E5:G5"/>
    <mergeCell ref="A7:E7"/>
    <mergeCell ref="A8:D8"/>
    <mergeCell ref="B10:D10"/>
    <mergeCell ref="B14:D14"/>
    <mergeCell ref="B15:D15"/>
    <mergeCell ref="B54:D54"/>
    <mergeCell ref="B49:D49"/>
    <mergeCell ref="B47:D47"/>
    <mergeCell ref="B46:D46"/>
    <mergeCell ref="B35:D35"/>
    <mergeCell ref="B53:D53"/>
    <mergeCell ref="B40:D40"/>
    <mergeCell ref="B36:D36"/>
    <mergeCell ref="B37:D37"/>
    <mergeCell ref="B38:D38"/>
    <mergeCell ref="B41:D41"/>
    <mergeCell ref="B42:D42"/>
    <mergeCell ref="B43:D43"/>
    <mergeCell ref="B51:D51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2016-06-06T05:07:17Z</cp:lastPrinted>
  <dcterms:created xsi:type="dcterms:W3CDTF">2009-01-13T08:45:33Z</dcterms:created>
  <dcterms:modified xsi:type="dcterms:W3CDTF">2016-06-06T05:07:19Z</dcterms:modified>
</cp:coreProperties>
</file>